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Teaching\2023-2024_Aspen\9-short\"/>
    </mc:Choice>
  </mc:AlternateContent>
  <xr:revisionPtr revIDLastSave="0" documentId="13_ncr:1_{6A3A51A8-197D-4C18-A9F8-107F31E28E46}" xr6:coauthVersionLast="47" xr6:coauthVersionMax="47" xr10:uidLastSave="{00000000-0000-0000-0000-000000000000}"/>
  <bookViews>
    <workbookView xWindow="9225" yWindow="-13620" windowWidth="21840" windowHeight="13140" xr2:uid="{00000000-000D-0000-FFFF-FFFF00000000}"/>
  </bookViews>
  <sheets>
    <sheet name="3D" sheetId="3" r:id="rId1"/>
  </sheets>
  <externalReferences>
    <externalReference r:id="rId2"/>
  </externalReferences>
  <definedNames>
    <definedName name="_del1" localSheetId="0">#REF!</definedName>
    <definedName name="_del1">#REF!</definedName>
    <definedName name="_del2" localSheetId="0">#REF!</definedName>
    <definedName name="_del2">#REF!</definedName>
    <definedName name="_Q">'[1]aij-UNIFAC (VLE)'!$X$10:$X$29</definedName>
    <definedName name="_QL" localSheetId="0">#REF!</definedName>
    <definedName name="_QL">#REF!</definedName>
    <definedName name="_R">'[1]aij-UNIFAC (VLE)'!$W$10:$W$29</definedName>
    <definedName name="_RL" localSheetId="0">#REF!</definedName>
    <definedName name="_RL">#REF!</definedName>
    <definedName name="A12." localSheetId="0">#REF!</definedName>
    <definedName name="A12.">#REF!</definedName>
    <definedName name="A12.." localSheetId="0">#REF!</definedName>
    <definedName name="A12..">#REF!</definedName>
    <definedName name="A12_" localSheetId="0">#REF!</definedName>
    <definedName name="A12_">#REF!</definedName>
    <definedName name="A21." localSheetId="0">#REF!</definedName>
    <definedName name="A21.">#REF!</definedName>
    <definedName name="A21.." localSheetId="0">#REF!</definedName>
    <definedName name="A21..">#REF!</definedName>
    <definedName name="A21_" localSheetId="0">#REF!</definedName>
    <definedName name="A21_">#REF!</definedName>
    <definedName name="column">'[1]aij-UNIFAC (VLE)'!$B$9:$R$9</definedName>
    <definedName name="MGaij">'[1]aij-UNIFAC (VLE)'!$B$10:$R$26</definedName>
    <definedName name="Pexpt" localSheetId="0">#REF!</definedName>
    <definedName name="Pexpt">#REF!</definedName>
    <definedName name="phir1" localSheetId="0">#REF!</definedName>
    <definedName name="phir1">#REF!</definedName>
    <definedName name="qL" localSheetId="0">#REF!</definedName>
    <definedName name="qL">#REF!</definedName>
    <definedName name="row">'[1]aij-UNIFAC (VLE)'!$A$10:$A$26</definedName>
    <definedName name="solver_adj" localSheetId="0" hidden="1">'3D'!#REF!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'3D'!#REF!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'3D'!#REF!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hs1" localSheetId="0" hidden="1">'3D'!#REF!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T" localSheetId="0">#REF!</definedName>
    <definedName name="T">#REF!</definedName>
    <definedName name="tau">'[1]aij-UNIFAC (VLE)'!$W$36:$AP$55</definedName>
    <definedName name="tauL" localSheetId="0">#REF!</definedName>
    <definedName name="tauL">#REF!</definedName>
    <definedName name="V1_" localSheetId="0">#REF!</definedName>
    <definedName name="V1_">#REF!</definedName>
    <definedName name="V2_" localSheetId="0">#REF!</definedName>
    <definedName name="V2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3" l="1"/>
  <c r="C43" i="3"/>
  <c r="C44" i="3"/>
  <c r="C42" i="3"/>
  <c r="E37" i="3"/>
  <c r="E36" i="3"/>
  <c r="E30" i="3"/>
  <c r="E25" i="3"/>
  <c r="E24" i="3"/>
  <c r="E38" i="3"/>
  <c r="J19" i="3"/>
  <c r="J20" i="3"/>
  <c r="J18" i="3"/>
  <c r="E26" i="3"/>
  <c r="K20" i="3"/>
  <c r="I20" i="3"/>
  <c r="K19" i="3"/>
  <c r="I19" i="3"/>
  <c r="K18" i="3"/>
  <c r="I18" i="3"/>
  <c r="E31" i="3" l="1"/>
  <c r="E33" i="3" s="1"/>
  <c r="F32" i="3" s="1"/>
  <c r="E39" i="3"/>
  <c r="F36" i="3" s="1"/>
  <c r="E27" i="3"/>
  <c r="I30" i="3" a="1"/>
  <c r="I32" i="3" s="1"/>
  <c r="I24" i="3" a="1"/>
  <c r="I36" i="3" a="1"/>
  <c r="F38" i="3" l="1"/>
  <c r="F37" i="3"/>
  <c r="J36" i="3" s="1" a="1"/>
  <c r="F31" i="3"/>
  <c r="F30" i="3"/>
  <c r="J30" i="3" s="1" a="1"/>
  <c r="J32" i="3" s="1"/>
  <c r="K32" i="3" s="1"/>
  <c r="F25" i="3"/>
  <c r="F26" i="3"/>
  <c r="F24" i="3"/>
  <c r="I30" i="3"/>
  <c r="I31" i="3"/>
  <c r="I24" i="3"/>
  <c r="I26" i="3"/>
  <c r="I25" i="3"/>
  <c r="I37" i="3"/>
  <c r="I36" i="3"/>
  <c r="I38" i="3"/>
  <c r="J36" i="3" l="1"/>
  <c r="J38" i="3"/>
  <c r="J37" i="3"/>
  <c r="J30" i="3"/>
  <c r="K30" i="3" s="1"/>
  <c r="J31" i="3"/>
  <c r="K31" i="3" s="1"/>
  <c r="K37" i="3"/>
  <c r="K38" i="3"/>
  <c r="J24" i="3" a="1"/>
  <c r="K36" i="3" l="1"/>
  <c r="J24" i="3"/>
  <c r="J25" i="3"/>
  <c r="J26" i="3"/>
  <c r="K26" i="3" s="1"/>
  <c r="I44" i="3" s="1"/>
  <c r="K24" i="3" l="1"/>
  <c r="I42" i="3" s="1"/>
  <c r="K25" i="3"/>
  <c r="I43" i="3" s="1"/>
</calcChain>
</file>

<file path=xl/sharedStrings.xml><?xml version="1.0" encoding="utf-8"?>
<sst xmlns="http://schemas.openxmlformats.org/spreadsheetml/2006/main" count="71" uniqueCount="32">
  <si>
    <t>Methanol (3)</t>
  </si>
  <si>
    <t>M</t>
  </si>
  <si>
    <t>singular point matrix (in order of boiling point)</t>
  </si>
  <si>
    <t>without MA point</t>
  </si>
  <si>
    <t>Methyle acetate</t>
  </si>
  <si>
    <t>Methanol</t>
  </si>
  <si>
    <t>Azeotrope (1)</t>
  </si>
  <si>
    <t>ethanol</t>
  </si>
  <si>
    <t>Ethanol (4)</t>
  </si>
  <si>
    <t>Methanol (2)</t>
  </si>
  <si>
    <t>Ethanol (3)</t>
  </si>
  <si>
    <t>Methyl acetate (2)</t>
  </si>
  <si>
    <t>alpha</t>
  </si>
  <si>
    <t>alpha'</t>
  </si>
  <si>
    <t>Ethanol</t>
  </si>
  <si>
    <t>Azeotrope</t>
  </si>
  <si>
    <r>
      <t>x</t>
    </r>
    <r>
      <rPr>
        <vertAlign val="subscript"/>
        <sz val="10"/>
        <rFont val="Arial"/>
        <family val="2"/>
      </rPr>
      <t>F</t>
    </r>
  </si>
  <si>
    <r>
      <t>alpha*x</t>
    </r>
    <r>
      <rPr>
        <vertAlign val="subscript"/>
        <sz val="10"/>
        <rFont val="Arial"/>
        <family val="2"/>
      </rPr>
      <t>F</t>
    </r>
  </si>
  <si>
    <r>
      <t>y</t>
    </r>
    <r>
      <rPr>
        <vertAlign val="subscript"/>
        <sz val="10"/>
        <rFont val="Arial"/>
        <family val="2"/>
      </rPr>
      <t>F</t>
    </r>
  </si>
  <si>
    <r>
      <t>x'</t>
    </r>
    <r>
      <rPr>
        <vertAlign val="subscript"/>
        <sz val="10"/>
        <rFont val="Arial"/>
        <family val="2"/>
      </rPr>
      <t>F</t>
    </r>
  </si>
  <si>
    <r>
      <t>y'</t>
    </r>
    <r>
      <rPr>
        <vertAlign val="subscript"/>
        <sz val="10"/>
        <rFont val="Arial"/>
        <family val="2"/>
      </rPr>
      <t>F</t>
    </r>
  </si>
  <si>
    <t xml:space="preserve">     Azeotrope (1)</t>
  </si>
  <si>
    <r>
      <t>x</t>
    </r>
    <r>
      <rPr>
        <vertAlign val="subscript"/>
        <sz val="10"/>
        <rFont val="Arial"/>
        <family val="2"/>
      </rPr>
      <t>B</t>
    </r>
  </si>
  <si>
    <r>
      <t>alpha*x</t>
    </r>
    <r>
      <rPr>
        <vertAlign val="subscript"/>
        <sz val="10"/>
        <rFont val="Arial"/>
        <family val="2"/>
      </rPr>
      <t>B</t>
    </r>
  </si>
  <si>
    <r>
      <t>y</t>
    </r>
    <r>
      <rPr>
        <vertAlign val="subscript"/>
        <sz val="10"/>
        <rFont val="Arial"/>
        <family val="2"/>
      </rPr>
      <t>B</t>
    </r>
  </si>
  <si>
    <r>
      <t>alpha*x</t>
    </r>
    <r>
      <rPr>
        <vertAlign val="subscript"/>
        <sz val="10"/>
        <rFont val="Arial"/>
        <family val="2"/>
      </rPr>
      <t>D</t>
    </r>
  </si>
  <si>
    <r>
      <t>y</t>
    </r>
    <r>
      <rPr>
        <vertAlign val="subscript"/>
        <sz val="10"/>
        <rFont val="Arial"/>
        <family val="2"/>
      </rPr>
      <t>D</t>
    </r>
  </si>
  <si>
    <r>
      <t>x</t>
    </r>
    <r>
      <rPr>
        <vertAlign val="subscript"/>
        <sz val="10"/>
        <rFont val="Arial"/>
        <family val="2"/>
      </rPr>
      <t>D</t>
    </r>
  </si>
  <si>
    <r>
      <t>x'</t>
    </r>
    <r>
      <rPr>
        <vertAlign val="subscript"/>
        <sz val="10"/>
        <rFont val="Arial"/>
        <family val="2"/>
      </rPr>
      <t>B</t>
    </r>
  </si>
  <si>
    <r>
      <t>y'</t>
    </r>
    <r>
      <rPr>
        <vertAlign val="subscript"/>
        <sz val="10"/>
        <rFont val="Arial"/>
        <family val="2"/>
      </rPr>
      <t>B</t>
    </r>
  </si>
  <si>
    <r>
      <t>x'</t>
    </r>
    <r>
      <rPr>
        <vertAlign val="subscript"/>
        <sz val="10"/>
        <rFont val="Arial"/>
        <family val="2"/>
      </rPr>
      <t>D</t>
    </r>
  </si>
  <si>
    <r>
      <t>y'</t>
    </r>
    <r>
      <rPr>
        <vertAlign val="subscript"/>
        <sz val="10"/>
        <rFont val="Arial"/>
        <family val="2"/>
      </rPr>
      <t>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</si>
</sst>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0.0000"/>
    <numFmt numFmtId="166" formatCode="0.000"/>
  </numFmts>
  <fonts count="3" x14ac:knownFonts="1">
    <font>
      <sz val="10"/>
      <name val="Courier"/>
      <family val="3"/>
    </font>
    <font>
      <sz val="10"/>
      <name val="Arial"/>
      <family val="2"/>
    </font>
    <font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18">
    <xf numFmtId="164" fontId="0" fillId="0" borderId="0" xfId="0"/>
    <xf numFmtId="164" fontId="1" fillId="0" borderId="0" xfId="0" applyFont="1"/>
    <xf numFmtId="164" fontId="1" fillId="0" borderId="0" xfId="0" applyFont="1" applyAlignment="1">
      <alignment horizontal="center"/>
    </xf>
    <xf numFmtId="164" fontId="1" fillId="0" borderId="0" xfId="0" applyFont="1" applyAlignment="1">
      <alignment horizontal="right"/>
    </xf>
    <xf numFmtId="165" fontId="1" fillId="0" borderId="0" xfId="0" applyNumberFormat="1" applyFont="1"/>
    <xf numFmtId="164" fontId="1" fillId="0" borderId="0" xfId="0" applyFont="1" applyAlignment="1">
      <alignment horizontal="center" vertical="center"/>
    </xf>
    <xf numFmtId="164" fontId="1" fillId="0" borderId="0" xfId="0" applyFont="1" applyAlignment="1">
      <alignment horizontal="left"/>
    </xf>
    <xf numFmtId="164" fontId="1" fillId="0" borderId="1" xfId="0" applyFont="1" applyBorder="1" applyAlignment="1">
      <alignment horizontal="center" vertical="center"/>
    </xf>
    <xf numFmtId="164" fontId="1" fillId="2" borderId="1" xfId="0" applyFont="1" applyFill="1" applyBorder="1" applyAlignment="1">
      <alignment horizontal="center" vertical="center"/>
    </xf>
    <xf numFmtId="164" fontId="1" fillId="2" borderId="1" xfId="0" applyFont="1" applyFill="1" applyBorder="1" applyAlignment="1">
      <alignment horizontal="right"/>
    </xf>
    <xf numFmtId="164" fontId="1" fillId="2" borderId="2" xfId="0" applyFont="1" applyFill="1" applyBorder="1" applyAlignment="1">
      <alignment horizontal="right"/>
    </xf>
    <xf numFmtId="164" fontId="1" fillId="0" borderId="1" xfId="0" applyFont="1" applyBorder="1" applyAlignment="1">
      <alignment horizontal="center"/>
    </xf>
    <xf numFmtId="164" fontId="1" fillId="2" borderId="1" xfId="0" applyFont="1" applyFill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4" fontId="1" fillId="0" borderId="0" xfId="0" applyFont="1" applyAlignment="1">
      <alignment vertical="center"/>
    </xf>
    <xf numFmtId="166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3</xdr:row>
      <xdr:rowOff>28575</xdr:rowOff>
    </xdr:from>
    <xdr:to>
      <xdr:col>4</xdr:col>
      <xdr:colOff>414337</xdr:colOff>
      <xdr:row>12</xdr:row>
      <xdr:rowOff>133350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5286375" y="438150"/>
          <a:ext cx="1876425" cy="1562100"/>
        </a:xfrm>
        <a:prstGeom prst="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276225</xdr:colOff>
      <xdr:row>9</xdr:row>
      <xdr:rowOff>104775</xdr:rowOff>
    </xdr:from>
    <xdr:to>
      <xdr:col>4</xdr:col>
      <xdr:colOff>66659</xdr:colOff>
      <xdr:row>12</xdr:row>
      <xdr:rowOff>133350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stCxn id="2" idx="2"/>
        </xdr:cNvCxnSpPr>
      </xdr:nvCxnSpPr>
      <xdr:spPr bwMode="auto">
        <a:xfrm flipV="1">
          <a:off x="5286375" y="1485900"/>
          <a:ext cx="1528747" cy="5143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109538</xdr:colOff>
      <xdr:row>3</xdr:row>
      <xdr:rowOff>19050</xdr:rowOff>
    </xdr:from>
    <xdr:to>
      <xdr:col>10</xdr:col>
      <xdr:colOff>581032</xdr:colOff>
      <xdr:row>12</xdr:row>
      <xdr:rowOff>123825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5962651" y="428625"/>
          <a:ext cx="1843094" cy="1562100"/>
        </a:xfrm>
        <a:prstGeom prst="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Teaching/2023-2024_Aspen/Notes/Azeodist/pics/UNIFAC_N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FAC (VLE)"/>
      <sheetName val="aij-UNIFAC (VLE)"/>
      <sheetName val="Sheet1"/>
    </sheetNames>
    <sheetDataSet>
      <sheetData sheetId="0" refreshError="1"/>
      <sheetData sheetId="1">
        <row r="9">
          <cell r="B9">
            <v>1</v>
          </cell>
          <cell r="C9">
            <v>2</v>
          </cell>
          <cell r="D9">
            <v>3</v>
          </cell>
          <cell r="E9">
            <v>4</v>
          </cell>
          <cell r="F9">
            <v>5</v>
          </cell>
          <cell r="G9">
            <v>6</v>
          </cell>
          <cell r="H9">
            <v>7</v>
          </cell>
          <cell r="I9">
            <v>8</v>
          </cell>
          <cell r="J9">
            <v>9</v>
          </cell>
          <cell r="K9">
            <v>10</v>
          </cell>
          <cell r="L9">
            <v>13</v>
          </cell>
          <cell r="M9">
            <v>14</v>
          </cell>
          <cell r="N9">
            <v>15</v>
          </cell>
          <cell r="O9">
            <v>16</v>
          </cell>
          <cell r="P9">
            <v>22</v>
          </cell>
          <cell r="Q9">
            <v>23</v>
          </cell>
          <cell r="R9">
            <v>44</v>
          </cell>
        </row>
        <row r="10">
          <cell r="A10">
            <v>1</v>
          </cell>
          <cell r="B10">
            <v>0</v>
          </cell>
          <cell r="C10">
            <v>86.02</v>
          </cell>
          <cell r="D10">
            <v>61.13</v>
          </cell>
          <cell r="E10">
            <v>76.5</v>
          </cell>
          <cell r="F10">
            <v>986.5</v>
          </cell>
          <cell r="G10">
            <v>697.2</v>
          </cell>
          <cell r="H10">
            <v>1318</v>
          </cell>
          <cell r="I10">
            <v>1333</v>
          </cell>
          <cell r="J10">
            <v>476.4</v>
          </cell>
          <cell r="K10">
            <v>677</v>
          </cell>
          <cell r="L10">
            <v>251.5</v>
          </cell>
          <cell r="M10">
            <v>391.5</v>
          </cell>
          <cell r="N10">
            <v>255.7</v>
          </cell>
          <cell r="O10">
            <v>206.6</v>
          </cell>
          <cell r="P10">
            <v>53.76</v>
          </cell>
          <cell r="Q10">
            <v>24.9</v>
          </cell>
          <cell r="R10">
            <v>220.3</v>
          </cell>
          <cell r="W10">
            <v>0.90110000000000001</v>
          </cell>
          <cell r="X10">
            <v>0.84799999999999998</v>
          </cell>
        </row>
        <row r="11">
          <cell r="A11">
            <v>2</v>
          </cell>
          <cell r="B11">
            <v>-35.36</v>
          </cell>
          <cell r="C11">
            <v>0</v>
          </cell>
          <cell r="D11">
            <v>38.81</v>
          </cell>
          <cell r="E11">
            <v>74.150000000000006</v>
          </cell>
          <cell r="F11">
            <v>524.1</v>
          </cell>
          <cell r="G11">
            <v>787.6</v>
          </cell>
          <cell r="H11">
            <v>270.60000000000002</v>
          </cell>
          <cell r="I11">
            <v>526.1</v>
          </cell>
          <cell r="J11">
            <v>182.6</v>
          </cell>
          <cell r="K11">
            <v>448.8</v>
          </cell>
          <cell r="L11">
            <v>214.5</v>
          </cell>
          <cell r="M11">
            <v>240.9</v>
          </cell>
          <cell r="N11">
            <v>163.9</v>
          </cell>
          <cell r="O11">
            <v>61.11</v>
          </cell>
          <cell r="P11">
            <v>58.55</v>
          </cell>
          <cell r="Q11">
            <v>-13.99</v>
          </cell>
          <cell r="R11">
            <v>86.46</v>
          </cell>
          <cell r="W11">
            <v>0.6744</v>
          </cell>
          <cell r="X11">
            <v>0.54</v>
          </cell>
        </row>
        <row r="12">
          <cell r="A12">
            <v>3</v>
          </cell>
          <cell r="B12">
            <v>-11.12</v>
          </cell>
          <cell r="C12">
            <v>3.4460000000000002</v>
          </cell>
          <cell r="D12">
            <v>0</v>
          </cell>
          <cell r="E12">
            <v>167</v>
          </cell>
          <cell r="F12">
            <v>636.1</v>
          </cell>
          <cell r="G12">
            <v>637.29999999999995</v>
          </cell>
          <cell r="H12">
            <v>903.8</v>
          </cell>
          <cell r="I12">
            <v>1329</v>
          </cell>
          <cell r="J12">
            <v>25.77</v>
          </cell>
          <cell r="K12">
            <v>347.3</v>
          </cell>
          <cell r="L12">
            <v>32.14</v>
          </cell>
          <cell r="M12">
            <v>161.69999999999999</v>
          </cell>
          <cell r="N12">
            <v>122.8</v>
          </cell>
          <cell r="O12">
            <v>90.49</v>
          </cell>
          <cell r="P12">
            <v>-144.4</v>
          </cell>
          <cell r="Q12">
            <v>-231.9</v>
          </cell>
          <cell r="R12">
            <v>30.04</v>
          </cell>
          <cell r="W12">
            <v>0.44690000000000002</v>
          </cell>
          <cell r="X12">
            <v>0.22800000000000001</v>
          </cell>
        </row>
        <row r="13">
          <cell r="A13">
            <v>4</v>
          </cell>
          <cell r="B13">
            <v>-69.7</v>
          </cell>
          <cell r="C13">
            <v>-113.6</v>
          </cell>
          <cell r="D13">
            <v>-146.80000000000001</v>
          </cell>
          <cell r="E13">
            <v>0</v>
          </cell>
          <cell r="F13">
            <v>803.2</v>
          </cell>
          <cell r="G13">
            <v>603.20000000000005</v>
          </cell>
          <cell r="H13">
            <v>5695</v>
          </cell>
          <cell r="I13">
            <v>884.9</v>
          </cell>
          <cell r="J13">
            <v>-52.1</v>
          </cell>
          <cell r="K13">
            <v>586.6</v>
          </cell>
          <cell r="L13">
            <v>213.1</v>
          </cell>
          <cell r="M13">
            <v>19.02</v>
          </cell>
          <cell r="N13">
            <v>-49.29</v>
          </cell>
          <cell r="O13">
            <v>23.5</v>
          </cell>
          <cell r="P13">
            <v>-111</v>
          </cell>
          <cell r="Q13">
            <v>-80.25</v>
          </cell>
          <cell r="R13">
            <v>46.38</v>
          </cell>
          <cell r="W13">
            <v>0.53129999999999999</v>
          </cell>
          <cell r="X13">
            <v>0.4</v>
          </cell>
        </row>
        <row r="14">
          <cell r="A14">
            <v>5</v>
          </cell>
          <cell r="B14">
            <v>156.4</v>
          </cell>
          <cell r="C14">
            <v>457</v>
          </cell>
          <cell r="D14">
            <v>89.6</v>
          </cell>
          <cell r="E14">
            <v>25.82</v>
          </cell>
          <cell r="F14">
            <v>0</v>
          </cell>
          <cell r="G14">
            <v>-137.1</v>
          </cell>
          <cell r="H14">
            <v>353.5</v>
          </cell>
          <cell r="I14">
            <v>-259.7</v>
          </cell>
          <cell r="J14">
            <v>84</v>
          </cell>
          <cell r="K14">
            <v>-203.6</v>
          </cell>
          <cell r="L14">
            <v>28.06</v>
          </cell>
          <cell r="M14">
            <v>8.6419999999999995</v>
          </cell>
          <cell r="N14">
            <v>42.7</v>
          </cell>
          <cell r="O14">
            <v>-323</v>
          </cell>
          <cell r="P14">
            <v>65.28</v>
          </cell>
          <cell r="Q14">
            <v>-98.12</v>
          </cell>
          <cell r="R14">
            <v>-504.2</v>
          </cell>
          <cell r="W14">
            <v>0.36520000000000002</v>
          </cell>
          <cell r="X14">
            <v>0.12</v>
          </cell>
        </row>
        <row r="15">
          <cell r="A15">
            <v>6</v>
          </cell>
          <cell r="B15">
            <v>16.510000000000002</v>
          </cell>
          <cell r="C15">
            <v>-12.52</v>
          </cell>
          <cell r="D15">
            <v>-50</v>
          </cell>
          <cell r="E15">
            <v>-44.5</v>
          </cell>
          <cell r="F15">
            <v>249.1</v>
          </cell>
          <cell r="G15">
            <v>0</v>
          </cell>
          <cell r="H15">
            <v>-181</v>
          </cell>
          <cell r="I15">
            <v>-101.7</v>
          </cell>
          <cell r="J15">
            <v>23.39</v>
          </cell>
          <cell r="K15">
            <v>306.39999999999998</v>
          </cell>
          <cell r="L15">
            <v>-128.6</v>
          </cell>
          <cell r="M15">
            <v>359.3</v>
          </cell>
          <cell r="N15">
            <v>-20.98</v>
          </cell>
          <cell r="O15">
            <v>53.9</v>
          </cell>
          <cell r="P15">
            <v>-102.5</v>
          </cell>
          <cell r="Q15">
            <v>-139.4</v>
          </cell>
          <cell r="W15">
            <v>1.2663</v>
          </cell>
          <cell r="X15">
            <v>0.96799999999999997</v>
          </cell>
        </row>
        <row r="16">
          <cell r="A16">
            <v>7</v>
          </cell>
          <cell r="B16">
            <v>300</v>
          </cell>
          <cell r="C16">
            <v>496.1</v>
          </cell>
          <cell r="D16">
            <v>362.3</v>
          </cell>
          <cell r="E16">
            <v>377.6</v>
          </cell>
          <cell r="F16">
            <v>-229.1</v>
          </cell>
          <cell r="G16">
            <v>289.60000000000002</v>
          </cell>
          <cell r="H16">
            <v>0</v>
          </cell>
          <cell r="I16">
            <v>324.5</v>
          </cell>
          <cell r="J16">
            <v>-195.4</v>
          </cell>
          <cell r="K16">
            <v>-116</v>
          </cell>
          <cell r="L16">
            <v>540.5</v>
          </cell>
          <cell r="M16">
            <v>48.89</v>
          </cell>
          <cell r="N16">
            <v>168</v>
          </cell>
          <cell r="O16">
            <v>304</v>
          </cell>
          <cell r="P16">
            <v>370.4</v>
          </cell>
          <cell r="Q16">
            <v>353.7</v>
          </cell>
          <cell r="W16">
            <v>1.0396000000000001</v>
          </cell>
          <cell r="X16">
            <v>0.66</v>
          </cell>
        </row>
        <row r="17">
          <cell r="A17">
            <v>8</v>
          </cell>
          <cell r="B17">
            <v>275.8</v>
          </cell>
          <cell r="C17">
            <v>217.5</v>
          </cell>
          <cell r="D17">
            <v>25.34</v>
          </cell>
          <cell r="E17">
            <v>244.2</v>
          </cell>
          <cell r="F17">
            <v>-451.6</v>
          </cell>
          <cell r="G17">
            <v>-265.2</v>
          </cell>
          <cell r="H17">
            <v>-601.79999999999995</v>
          </cell>
          <cell r="I17">
            <v>0</v>
          </cell>
          <cell r="J17">
            <v>-356.1</v>
          </cell>
          <cell r="K17">
            <v>-271.10000000000002</v>
          </cell>
          <cell r="L17">
            <v>-162.9</v>
          </cell>
          <cell r="W17">
            <v>1</v>
          </cell>
          <cell r="X17">
            <v>1.2</v>
          </cell>
        </row>
        <row r="18">
          <cell r="A18">
            <v>9</v>
          </cell>
          <cell r="B18">
            <v>26.76</v>
          </cell>
          <cell r="C18">
            <v>42.92</v>
          </cell>
          <cell r="D18">
            <v>140.1</v>
          </cell>
          <cell r="E18">
            <v>365.8</v>
          </cell>
          <cell r="F18">
            <v>164.5</v>
          </cell>
          <cell r="G18">
            <v>108.7</v>
          </cell>
          <cell r="H18">
            <v>472.5</v>
          </cell>
          <cell r="I18">
            <v>-133.1</v>
          </cell>
          <cell r="J18">
            <v>0</v>
          </cell>
          <cell r="K18">
            <v>-37.36</v>
          </cell>
          <cell r="L18">
            <v>-103.6</v>
          </cell>
          <cell r="N18">
            <v>-174.2</v>
          </cell>
          <cell r="O18">
            <v>-169</v>
          </cell>
          <cell r="P18">
            <v>-130.30000000000001</v>
          </cell>
          <cell r="Q18">
            <v>-354.6</v>
          </cell>
          <cell r="W18">
            <v>1.4311</v>
          </cell>
          <cell r="X18">
            <v>1.4319999999999999</v>
          </cell>
        </row>
        <row r="19">
          <cell r="A19">
            <v>10</v>
          </cell>
          <cell r="B19">
            <v>505.7</v>
          </cell>
          <cell r="C19">
            <v>56.3</v>
          </cell>
          <cell r="D19">
            <v>23.39</v>
          </cell>
          <cell r="E19">
            <v>106</v>
          </cell>
          <cell r="F19">
            <v>529</v>
          </cell>
          <cell r="G19">
            <v>-340.2</v>
          </cell>
          <cell r="H19">
            <v>480.8</v>
          </cell>
          <cell r="I19">
            <v>-155.6</v>
          </cell>
          <cell r="J19">
            <v>128</v>
          </cell>
          <cell r="K19">
            <v>0</v>
          </cell>
          <cell r="L19">
            <v>304.10000000000002</v>
          </cell>
          <cell r="P19">
            <v>67.52</v>
          </cell>
          <cell r="Q19">
            <v>-483.7</v>
          </cell>
          <cell r="W19">
            <v>0.92</v>
          </cell>
          <cell r="X19">
            <v>1.4</v>
          </cell>
        </row>
        <row r="20">
          <cell r="A20">
            <v>13</v>
          </cell>
          <cell r="B20">
            <v>83.36</v>
          </cell>
          <cell r="C20">
            <v>26.51</v>
          </cell>
          <cell r="D20">
            <v>52.13</v>
          </cell>
          <cell r="E20">
            <v>65.69</v>
          </cell>
          <cell r="F20">
            <v>237.7</v>
          </cell>
          <cell r="G20">
            <v>238.4</v>
          </cell>
          <cell r="H20">
            <v>-314.7</v>
          </cell>
          <cell r="I20">
            <v>-178.5</v>
          </cell>
          <cell r="J20">
            <v>191.1</v>
          </cell>
          <cell r="K20">
            <v>-7.8380000000000001</v>
          </cell>
          <cell r="L20">
            <v>0</v>
          </cell>
          <cell r="M20">
            <v>-78.36</v>
          </cell>
          <cell r="N20">
            <v>251.5</v>
          </cell>
          <cell r="O20">
            <v>5422.3</v>
          </cell>
          <cell r="P20">
            <v>137.80000000000001</v>
          </cell>
          <cell r="Q20">
            <v>-154.30000000000001</v>
          </cell>
          <cell r="W20">
            <v>0.8952</v>
          </cell>
          <cell r="X20">
            <v>0.68</v>
          </cell>
        </row>
        <row r="21">
          <cell r="A21">
            <v>14</v>
          </cell>
          <cell r="B21">
            <v>-30.48</v>
          </cell>
          <cell r="C21">
            <v>1.163</v>
          </cell>
          <cell r="D21">
            <v>-44.85</v>
          </cell>
          <cell r="E21">
            <v>296.39999999999998</v>
          </cell>
          <cell r="F21">
            <v>-242.8</v>
          </cell>
          <cell r="G21">
            <v>-481.7</v>
          </cell>
          <cell r="H21">
            <v>-330.4</v>
          </cell>
          <cell r="L21">
            <v>222.1</v>
          </cell>
          <cell r="M21">
            <v>0</v>
          </cell>
          <cell r="N21">
            <v>-107.2</v>
          </cell>
          <cell r="O21">
            <v>-14.11</v>
          </cell>
          <cell r="W21">
            <v>1.6724000000000001</v>
          </cell>
          <cell r="X21">
            <v>1.488</v>
          </cell>
        </row>
        <row r="22">
          <cell r="A22">
            <v>15</v>
          </cell>
          <cell r="B22">
            <v>65.33</v>
          </cell>
          <cell r="C22">
            <v>-28.7</v>
          </cell>
          <cell r="D22">
            <v>-22.31</v>
          </cell>
          <cell r="E22">
            <v>223</v>
          </cell>
          <cell r="F22">
            <v>-150</v>
          </cell>
          <cell r="G22">
            <v>-370.3</v>
          </cell>
          <cell r="H22">
            <v>-448.2</v>
          </cell>
          <cell r="J22">
            <v>394.6</v>
          </cell>
          <cell r="L22">
            <v>-56.08</v>
          </cell>
          <cell r="M22">
            <v>127.4</v>
          </cell>
          <cell r="N22">
            <v>0</v>
          </cell>
          <cell r="O22">
            <v>-189.2</v>
          </cell>
          <cell r="W22">
            <v>0.998</v>
          </cell>
          <cell r="X22">
            <v>0.94799999999999995</v>
          </cell>
        </row>
        <row r="23">
          <cell r="A23">
            <v>16</v>
          </cell>
          <cell r="B23">
            <v>-83.98</v>
          </cell>
          <cell r="C23">
            <v>-25.38</v>
          </cell>
          <cell r="D23">
            <v>-223.9</v>
          </cell>
          <cell r="E23">
            <v>109.9</v>
          </cell>
          <cell r="F23">
            <v>28.6</v>
          </cell>
          <cell r="G23">
            <v>-406.8</v>
          </cell>
          <cell r="H23">
            <v>-598.79999999999995</v>
          </cell>
          <cell r="J23">
            <v>225.3</v>
          </cell>
          <cell r="L23">
            <v>-194.1</v>
          </cell>
          <cell r="M23">
            <v>38.89</v>
          </cell>
          <cell r="N23">
            <v>865.9</v>
          </cell>
          <cell r="O23">
            <v>0</v>
          </cell>
          <cell r="P23">
            <v>-73.849999999999994</v>
          </cell>
          <cell r="Q23">
            <v>-352.9</v>
          </cell>
          <cell r="W23">
            <v>1.145</v>
          </cell>
          <cell r="X23">
            <v>1.0880000000000001</v>
          </cell>
        </row>
        <row r="24">
          <cell r="A24">
            <v>22</v>
          </cell>
          <cell r="B24">
            <v>34.1</v>
          </cell>
          <cell r="C24">
            <v>-23.5</v>
          </cell>
          <cell r="D24">
            <v>121.3</v>
          </cell>
          <cell r="E24">
            <v>140.80000000000001</v>
          </cell>
          <cell r="F24">
            <v>527.6</v>
          </cell>
          <cell r="G24">
            <v>669.9</v>
          </cell>
          <cell r="H24">
            <v>708.7</v>
          </cell>
          <cell r="J24">
            <v>82.86</v>
          </cell>
          <cell r="K24">
            <v>190.6</v>
          </cell>
          <cell r="L24">
            <v>-197.7</v>
          </cell>
          <cell r="O24">
            <v>-141.4</v>
          </cell>
          <cell r="P24">
            <v>0</v>
          </cell>
          <cell r="Q24">
            <v>0</v>
          </cell>
          <cell r="W24">
            <v>1.5959000000000001</v>
          </cell>
          <cell r="X24">
            <v>1.544</v>
          </cell>
        </row>
        <row r="25">
          <cell r="A25">
            <v>23</v>
          </cell>
          <cell r="B25">
            <v>36.700000000000003</v>
          </cell>
          <cell r="C25">
            <v>51.06</v>
          </cell>
          <cell r="D25">
            <v>228.5</v>
          </cell>
          <cell r="E25">
            <v>69.900000000000006</v>
          </cell>
          <cell r="F25">
            <v>742.1</v>
          </cell>
          <cell r="G25">
            <v>649.1</v>
          </cell>
          <cell r="H25">
            <v>826.8</v>
          </cell>
          <cell r="J25">
            <v>552.1</v>
          </cell>
          <cell r="K25">
            <v>242.8</v>
          </cell>
          <cell r="L25">
            <v>-20.93</v>
          </cell>
          <cell r="O25">
            <v>-293.7</v>
          </cell>
          <cell r="P25">
            <v>-84.53</v>
          </cell>
          <cell r="Q25">
            <v>0</v>
          </cell>
          <cell r="W25">
            <v>1.4337</v>
          </cell>
          <cell r="X25">
            <v>1.244</v>
          </cell>
        </row>
        <row r="26">
          <cell r="A26">
            <v>44</v>
          </cell>
          <cell r="B26">
            <v>13.89</v>
          </cell>
          <cell r="C26">
            <v>-16.11</v>
          </cell>
          <cell r="D26">
            <v>-23.88</v>
          </cell>
          <cell r="E26">
            <v>6.2140000000000004</v>
          </cell>
          <cell r="F26">
            <v>796.9</v>
          </cell>
          <cell r="R26">
            <v>0</v>
          </cell>
          <cell r="W26">
            <v>1.1865000000000001</v>
          </cell>
          <cell r="X26">
            <v>0.94</v>
          </cell>
        </row>
        <row r="27">
          <cell r="W27">
            <v>1.8016000000000001</v>
          </cell>
          <cell r="X27">
            <v>1.448</v>
          </cell>
        </row>
        <row r="28">
          <cell r="W28">
            <v>2.6400999999999999</v>
          </cell>
          <cell r="X28">
            <v>2.1840000000000002</v>
          </cell>
        </row>
        <row r="29">
          <cell r="W29">
            <v>3.9809999999999999</v>
          </cell>
          <cell r="X29">
            <v>3.2</v>
          </cell>
        </row>
        <row r="36">
          <cell r="W36">
            <v>1</v>
          </cell>
          <cell r="X36">
            <v>1</v>
          </cell>
          <cell r="Y36">
            <v>1</v>
          </cell>
          <cell r="Z36">
            <v>0.79926946219369788</v>
          </cell>
          <cell r="AA36">
            <v>0.79926946219369788</v>
          </cell>
          <cell r="AB36">
            <v>0.7554874296045897</v>
          </cell>
          <cell r="AC36">
            <v>0.7554874296045897</v>
          </cell>
          <cell r="AD36">
            <v>2.6896053490693832E-2</v>
          </cell>
          <cell r="AE36">
            <v>7.7659844548213577E-2</v>
          </cell>
          <cell r="AF36">
            <v>7.9800683491252303E-3</v>
          </cell>
          <cell r="AG36">
            <v>7.5531759187206912E-3</v>
          </cell>
          <cell r="AH36">
            <v>0.17444805133894933</v>
          </cell>
          <cell r="AI36">
            <v>8.3627842383911299E-2</v>
          </cell>
          <cell r="AJ36">
            <v>0.3977975566696072</v>
          </cell>
          <cell r="AK36">
            <v>0.23812774878724968</v>
          </cell>
          <cell r="AL36">
            <v>0.39172072366042587</v>
          </cell>
          <cell r="AM36">
            <v>0.4689580173368415</v>
          </cell>
          <cell r="AN36">
            <v>0.82115433827220474</v>
          </cell>
          <cell r="AO36">
            <v>0.91277589248084501</v>
          </cell>
          <cell r="AP36">
            <v>0.4459912052558429</v>
          </cell>
        </row>
        <row r="37">
          <cell r="W37">
            <v>1</v>
          </cell>
          <cell r="X37">
            <v>1</v>
          </cell>
          <cell r="Y37">
            <v>1</v>
          </cell>
          <cell r="Z37">
            <v>0.79926946219369788</v>
          </cell>
          <cell r="AA37">
            <v>0.79926946219369788</v>
          </cell>
          <cell r="AB37">
            <v>0.7554874296045897</v>
          </cell>
          <cell r="AC37">
            <v>0.7554874296045897</v>
          </cell>
          <cell r="AD37">
            <v>2.6896053490693832E-2</v>
          </cell>
          <cell r="AE37">
            <v>7.7659844548213577E-2</v>
          </cell>
          <cell r="AF37">
            <v>7.9800683491252303E-3</v>
          </cell>
          <cell r="AG37">
            <v>7.5531759187206912E-3</v>
          </cell>
          <cell r="AH37">
            <v>0.17444805133894933</v>
          </cell>
          <cell r="AI37">
            <v>8.3627842383911299E-2</v>
          </cell>
          <cell r="AJ37">
            <v>0.3977975566696072</v>
          </cell>
          <cell r="AK37">
            <v>0.23812774878724968</v>
          </cell>
          <cell r="AL37">
            <v>0.39172072366042587</v>
          </cell>
          <cell r="AM37">
            <v>0.4689580173368415</v>
          </cell>
          <cell r="AN37">
            <v>0.82115433827220474</v>
          </cell>
          <cell r="AO37">
            <v>0.91277589248084501</v>
          </cell>
          <cell r="AP37">
            <v>0.4459912052558429</v>
          </cell>
        </row>
        <row r="38">
          <cell r="W38">
            <v>1</v>
          </cell>
          <cell r="X38">
            <v>1</v>
          </cell>
          <cell r="Y38">
            <v>1</v>
          </cell>
          <cell r="Z38">
            <v>0.79926946219369788</v>
          </cell>
          <cell r="AA38">
            <v>0.79926946219369788</v>
          </cell>
          <cell r="AB38">
            <v>0.7554874296045897</v>
          </cell>
          <cell r="AC38">
            <v>0.7554874296045897</v>
          </cell>
          <cell r="AD38">
            <v>2.6896053490693832E-2</v>
          </cell>
          <cell r="AE38">
            <v>7.7659844548213577E-2</v>
          </cell>
          <cell r="AF38">
            <v>7.9800683491252303E-3</v>
          </cell>
          <cell r="AG38">
            <v>7.5531759187206912E-3</v>
          </cell>
          <cell r="AH38">
            <v>0.17444805133894933</v>
          </cell>
          <cell r="AI38">
            <v>8.3627842383911299E-2</v>
          </cell>
          <cell r="AJ38">
            <v>0.3977975566696072</v>
          </cell>
          <cell r="AK38">
            <v>0.23812774878724968</v>
          </cell>
          <cell r="AL38">
            <v>0.39172072366042587</v>
          </cell>
          <cell r="AM38">
            <v>0.4689580173368415</v>
          </cell>
          <cell r="AN38">
            <v>0.82115433827220474</v>
          </cell>
          <cell r="AO38">
            <v>0.91277589248084501</v>
          </cell>
          <cell r="AP38">
            <v>0.4459912052558429</v>
          </cell>
        </row>
        <row r="39">
          <cell r="W39">
            <v>1.0415996477255065</v>
          </cell>
          <cell r="X39">
            <v>1.0415996477255065</v>
          </cell>
          <cell r="Y39">
            <v>1.0415996477255065</v>
          </cell>
          <cell r="Z39">
            <v>1</v>
          </cell>
          <cell r="AA39">
            <v>1</v>
          </cell>
          <cell r="AB39">
            <v>0.54221218693731243</v>
          </cell>
          <cell r="AC39">
            <v>0.54221218693731243</v>
          </cell>
          <cell r="AD39">
            <v>9.7152849436579591E-2</v>
          </cell>
          <cell r="AE39">
            <v>9.6726479620516073E-2</v>
          </cell>
          <cell r="AF39">
            <v>3.6419206726017568E-2</v>
          </cell>
          <cell r="AG39">
            <v>7.6647289756731152E-3</v>
          </cell>
          <cell r="AH39">
            <v>0.90986989282596276</v>
          </cell>
          <cell r="AI39">
            <v>0.28000616883374047</v>
          </cell>
          <cell r="AJ39">
            <v>0.88887260992997452</v>
          </cell>
          <cell r="AK39">
            <v>0.55284809656877398</v>
          </cell>
          <cell r="AL39">
            <v>0.6375685233346059</v>
          </cell>
          <cell r="AM39">
            <v>0.71772479530693689</v>
          </cell>
          <cell r="AN39">
            <v>1.6976807661311151</v>
          </cell>
          <cell r="AO39">
            <v>2.3395837379643383</v>
          </cell>
          <cell r="AP39">
            <v>0.89574069514910926</v>
          </cell>
        </row>
        <row r="40">
          <cell r="W40">
            <v>1.0415996477255065</v>
          </cell>
          <cell r="X40">
            <v>1.0415996477255065</v>
          </cell>
          <cell r="Y40">
            <v>1.0415996477255065</v>
          </cell>
          <cell r="Z40">
            <v>1</v>
          </cell>
          <cell r="AA40">
            <v>1</v>
          </cell>
          <cell r="AB40">
            <v>0.54221218693731243</v>
          </cell>
          <cell r="AC40">
            <v>0.54221218693731243</v>
          </cell>
          <cell r="AD40">
            <v>9.7152849436579591E-2</v>
          </cell>
          <cell r="AE40">
            <v>9.6726479620516073E-2</v>
          </cell>
          <cell r="AF40">
            <v>3.6419206726017568E-2</v>
          </cell>
          <cell r="AG40">
            <v>7.6647289756731152E-3</v>
          </cell>
          <cell r="AH40">
            <v>0.90986989282596276</v>
          </cell>
          <cell r="AI40">
            <v>0.28000616883374047</v>
          </cell>
          <cell r="AJ40">
            <v>0.88887260992997452</v>
          </cell>
          <cell r="AK40">
            <v>0.55284809656877398</v>
          </cell>
          <cell r="AL40">
            <v>0.6375685233346059</v>
          </cell>
          <cell r="AM40">
            <v>0.71772479530693689</v>
          </cell>
          <cell r="AN40">
            <v>1.6976807661311151</v>
          </cell>
          <cell r="AO40">
            <v>2.3395837379643383</v>
          </cell>
          <cell r="AP40">
            <v>0.89574069514910926</v>
          </cell>
        </row>
        <row r="41">
          <cell r="W41">
            <v>1.2910662024211967</v>
          </cell>
          <cell r="X41">
            <v>1.2910662024211967</v>
          </cell>
          <cell r="Y41">
            <v>1.2910662024211967</v>
          </cell>
          <cell r="Z41">
            <v>1.7126804886464153</v>
          </cell>
          <cell r="AA41">
            <v>1.7126804886464153</v>
          </cell>
          <cell r="AB41">
            <v>1</v>
          </cell>
          <cell r="AC41">
            <v>1</v>
          </cell>
          <cell r="AD41">
            <v>5.2658154857312983E-2</v>
          </cell>
          <cell r="AE41">
            <v>0.10960384438461669</v>
          </cell>
          <cell r="AF41">
            <v>8.6038875760259093E-10</v>
          </cell>
          <cell r="AG41">
            <v>3.9031524651771156E-2</v>
          </cell>
          <cell r="AH41">
            <v>1.2104108809001994</v>
          </cell>
          <cell r="AI41">
            <v>0.11647954885269061</v>
          </cell>
          <cell r="AJ41">
            <v>0.45791752008910275</v>
          </cell>
          <cell r="AK41">
            <v>0.93266128556511596</v>
          </cell>
          <cell r="AL41">
            <v>1.1980083884241857</v>
          </cell>
          <cell r="AM41">
            <v>0.91747171125437188</v>
          </cell>
          <cell r="AN41">
            <v>1.5020690004485993</v>
          </cell>
          <cell r="AO41">
            <v>1.3419675372982975</v>
          </cell>
          <cell r="AP41">
            <v>0.8436693683851022</v>
          </cell>
        </row>
        <row r="42">
          <cell r="W42">
            <v>1.2910662024211967</v>
          </cell>
          <cell r="X42">
            <v>1.2910662024211967</v>
          </cell>
          <cell r="Y42">
            <v>1.2910662024211967</v>
          </cell>
          <cell r="Z42">
            <v>1.7126804886464153</v>
          </cell>
          <cell r="AA42">
            <v>1.7126804886464153</v>
          </cell>
          <cell r="AB42">
            <v>1</v>
          </cell>
          <cell r="AC42">
            <v>1</v>
          </cell>
          <cell r="AD42">
            <v>5.2658154857312983E-2</v>
          </cell>
          <cell r="AE42">
            <v>0.10960384438461669</v>
          </cell>
          <cell r="AF42">
            <v>8.6038875760259093E-10</v>
          </cell>
          <cell r="AG42">
            <v>3.9031524651771156E-2</v>
          </cell>
          <cell r="AH42">
            <v>1.2104108809001994</v>
          </cell>
          <cell r="AI42">
            <v>0.11647954885269061</v>
          </cell>
          <cell r="AJ42">
            <v>0.45791752008910275</v>
          </cell>
          <cell r="AK42">
            <v>0.93266128556511596</v>
          </cell>
          <cell r="AL42">
            <v>1.1980083884241857</v>
          </cell>
          <cell r="AM42">
            <v>0.91747171125437188</v>
          </cell>
          <cell r="AN42">
            <v>1.5020690004485993</v>
          </cell>
          <cell r="AO42">
            <v>1.3419675372982975</v>
          </cell>
          <cell r="AP42">
            <v>0.8436693683851022</v>
          </cell>
        </row>
        <row r="43">
          <cell r="W43">
            <v>0.56369263775890166</v>
          </cell>
          <cell r="X43">
            <v>0.56369263775890166</v>
          </cell>
          <cell r="Y43">
            <v>0.56369263775890166</v>
          </cell>
          <cell r="Z43">
            <v>0.72006989275682676</v>
          </cell>
          <cell r="AA43">
            <v>0.72006989275682676</v>
          </cell>
          <cell r="AB43">
            <v>0.90970316276907015</v>
          </cell>
          <cell r="AC43">
            <v>0.90970316276907015</v>
          </cell>
          <cell r="AD43">
            <v>1</v>
          </cell>
          <cell r="AE43">
            <v>1.6528592890887888</v>
          </cell>
          <cell r="AF43">
            <v>0.2737148970810912</v>
          </cell>
          <cell r="AG43">
            <v>2.5905421016175034</v>
          </cell>
          <cell r="AH43">
            <v>0.73500236579237266</v>
          </cell>
          <cell r="AI43">
            <v>2.1090682447233244</v>
          </cell>
          <cell r="AJ43">
            <v>0.90226491707254874</v>
          </cell>
          <cell r="AK43">
            <v>0.96882125427720778</v>
          </cell>
          <cell r="AL43">
            <v>0.855125993417438</v>
          </cell>
          <cell r="AM43">
            <v>3.2670188656582377</v>
          </cell>
          <cell r="AN43">
            <v>0.7872039181085756</v>
          </cell>
          <cell r="AO43">
            <v>1.4328063237455044</v>
          </cell>
          <cell r="AP43">
            <v>6.3472548820249788</v>
          </cell>
        </row>
        <row r="44">
          <cell r="W44">
            <v>0.9412811672829362</v>
          </cell>
          <cell r="X44">
            <v>0.9412811672829362</v>
          </cell>
          <cell r="Y44">
            <v>0.9412811672829362</v>
          </cell>
          <cell r="Z44">
            <v>1.2011300643366438</v>
          </cell>
          <cell r="AA44">
            <v>1.2011300643366438</v>
          </cell>
          <cell r="AB44">
            <v>1.17715901628848</v>
          </cell>
          <cell r="AC44">
            <v>1.17715901628848</v>
          </cell>
          <cell r="AD44">
            <v>0.40131226513915447</v>
          </cell>
          <cell r="AE44">
            <v>1</v>
          </cell>
          <cell r="AF44">
            <v>1.941404070237859</v>
          </cell>
          <cell r="AG44">
            <v>1.4517309516435473</v>
          </cell>
          <cell r="AH44">
            <v>0.91784169045803077</v>
          </cell>
          <cell r="AI44">
            <v>0.32529115168528355</v>
          </cell>
          <cell r="AJ44">
            <v>1.6021588625686458</v>
          </cell>
          <cell r="AK44">
            <v>0.267957545146985</v>
          </cell>
          <cell r="AL44">
            <v>1.0799309297099997</v>
          </cell>
          <cell r="AM44">
            <v>0.82073308256300781</v>
          </cell>
          <cell r="AN44">
            <v>1.4559939718674229</v>
          </cell>
          <cell r="AO44">
            <v>1.6668519390342904</v>
          </cell>
          <cell r="AP44">
            <v>1</v>
          </cell>
        </row>
        <row r="45">
          <cell r="W45">
            <v>0.33301191675038261</v>
          </cell>
          <cell r="X45">
            <v>0.33301191675038261</v>
          </cell>
          <cell r="Y45">
            <v>0.33301191675038261</v>
          </cell>
          <cell r="Z45">
            <v>0.26502728535653269</v>
          </cell>
          <cell r="AA45">
            <v>0.26502728535653269</v>
          </cell>
          <cell r="AB45">
            <v>0.25057401779819427</v>
          </cell>
          <cell r="AC45">
            <v>0.25057401779819427</v>
          </cell>
          <cell r="AD45">
            <v>2.3156960342384578</v>
          </cell>
          <cell r="AE45">
            <v>0.34595093022302431</v>
          </cell>
          <cell r="AF45">
            <v>1</v>
          </cell>
          <cell r="AG45">
            <v>0.30441122062277226</v>
          </cell>
          <cell r="AH45">
            <v>2.0466230762492978</v>
          </cell>
          <cell r="AI45">
            <v>1.5298501275048864</v>
          </cell>
          <cell r="AJ45">
            <v>0.1379214119271954</v>
          </cell>
          <cell r="AK45">
            <v>0.83594337702651622</v>
          </cell>
          <cell r="AL45">
            <v>0.54022847772038485</v>
          </cell>
          <cell r="AM45">
            <v>0.32816523561749483</v>
          </cell>
          <cell r="AN45">
            <v>0.25727465357324691</v>
          </cell>
          <cell r="AO45">
            <v>0.27351432353450983</v>
          </cell>
          <cell r="AP45">
            <v>1</v>
          </cell>
        </row>
        <row r="46">
          <cell r="W46">
            <v>0.36389941134977039</v>
          </cell>
          <cell r="X46">
            <v>0.36389941134977039</v>
          </cell>
          <cell r="Y46">
            <v>0.36389941134977039</v>
          </cell>
          <cell r="Z46">
            <v>0.91130503334454982</v>
          </cell>
          <cell r="AA46">
            <v>0.91130503334454982</v>
          </cell>
          <cell r="AB46">
            <v>0.40858484762139163</v>
          </cell>
          <cell r="AC46">
            <v>0.40858484762139163</v>
          </cell>
          <cell r="AD46">
            <v>5.2342832297933111</v>
          </cell>
          <cell r="AE46">
            <v>2.6432945406078252</v>
          </cell>
          <cell r="AF46">
            <v>9.0770701444837911</v>
          </cell>
          <cell r="AG46">
            <v>1</v>
          </cell>
          <cell r="AH46">
            <v>3.6884189716885141</v>
          </cell>
          <cell r="AI46">
            <v>2.7010783592544985</v>
          </cell>
          <cell r="AJ46">
            <v>1.8167883746032478</v>
          </cell>
          <cell r="AK46">
            <v>1</v>
          </cell>
          <cell r="AL46">
            <v>1</v>
          </cell>
          <cell r="AM46">
            <v>1</v>
          </cell>
          <cell r="AN46">
            <v>1</v>
          </cell>
          <cell r="AO46">
            <v>1</v>
          </cell>
          <cell r="AP46">
            <v>1</v>
          </cell>
        </row>
        <row r="47">
          <cell r="W47">
            <v>0.90657431797579535</v>
          </cell>
          <cell r="X47">
            <v>0.90657431797579535</v>
          </cell>
          <cell r="Y47">
            <v>0.90657431797579535</v>
          </cell>
          <cell r="Z47">
            <v>0.59839604556949777</v>
          </cell>
          <cell r="AA47">
            <v>0.59839604556949777</v>
          </cell>
          <cell r="AB47">
            <v>0.26164912428554743</v>
          </cell>
          <cell r="AC47">
            <v>0.26164912428554743</v>
          </cell>
          <cell r="AD47">
            <v>0.54720338664796442</v>
          </cell>
          <cell r="AE47">
            <v>0.6713844193121089</v>
          </cell>
          <cell r="AF47">
            <v>0.17695960714403106</v>
          </cell>
          <cell r="AG47">
            <v>1.6288034474542996</v>
          </cell>
          <cell r="AH47">
            <v>1</v>
          </cell>
          <cell r="AI47">
            <v>1.1467524483373053</v>
          </cell>
          <cell r="AJ47">
            <v>1.4618760723664341</v>
          </cell>
          <cell r="AK47">
            <v>1</v>
          </cell>
          <cell r="AL47">
            <v>1.8936150242775587</v>
          </cell>
          <cell r="AM47">
            <v>1.8578657426229399</v>
          </cell>
          <cell r="AN47">
            <v>1.6121729787306904</v>
          </cell>
          <cell r="AO47">
            <v>3.6681961107053196</v>
          </cell>
          <cell r="AP47">
            <v>1</v>
          </cell>
        </row>
        <row r="48">
          <cell r="W48">
            <v>0.15668461707896092</v>
          </cell>
          <cell r="X48">
            <v>0.15668461707896092</v>
          </cell>
          <cell r="Y48">
            <v>0.15668461707896092</v>
          </cell>
          <cell r="Z48">
            <v>0.91784169045803077</v>
          </cell>
          <cell r="AA48">
            <v>0.91784169045803077</v>
          </cell>
          <cell r="AB48">
            <v>0.67806155373670896</v>
          </cell>
          <cell r="AC48">
            <v>0.67806155373670896</v>
          </cell>
          <cell r="AD48">
            <v>0.14385912123671851</v>
          </cell>
          <cell r="AE48">
            <v>3.4796103603038495</v>
          </cell>
          <cell r="AF48">
            <v>0.17165726918258742</v>
          </cell>
          <cell r="AG48">
            <v>1.7688222669300011</v>
          </cell>
          <cell r="AH48">
            <v>0.6255319602409517</v>
          </cell>
          <cell r="AI48">
            <v>1</v>
          </cell>
          <cell r="AJ48">
            <v>0.32804497667567983</v>
          </cell>
          <cell r="AK48">
            <v>1</v>
          </cell>
          <cell r="AL48">
            <v>1</v>
          </cell>
          <cell r="AM48">
            <v>1</v>
          </cell>
          <cell r="AN48">
            <v>0.78076729526741451</v>
          </cell>
          <cell r="AO48">
            <v>5.8878132005828681</v>
          </cell>
          <cell r="AP48">
            <v>1</v>
          </cell>
        </row>
        <row r="49">
          <cell r="W49">
            <v>0.73672853188145315</v>
          </cell>
          <cell r="X49">
            <v>0.73672853188145315</v>
          </cell>
          <cell r="Y49">
            <v>0.73672853188145315</v>
          </cell>
          <cell r="Z49">
            <v>0.82607490078173607</v>
          </cell>
          <cell r="AA49">
            <v>0.82607490078173607</v>
          </cell>
          <cell r="AB49">
            <v>0.78602183171277706</v>
          </cell>
          <cell r="AC49">
            <v>0.78602183171277706</v>
          </cell>
          <cell r="AD49">
            <v>0.41843592273368257</v>
          </cell>
          <cell r="AE49">
            <v>0.41736372623594659</v>
          </cell>
          <cell r="AF49">
            <v>3.1691273839144256</v>
          </cell>
          <cell r="AG49">
            <v>1.9236959644949687</v>
          </cell>
          <cell r="AH49">
            <v>0.49637154436565656</v>
          </cell>
          <cell r="AI49">
            <v>1.0291449191243531</v>
          </cell>
          <cell r="AJ49">
            <v>1</v>
          </cell>
          <cell r="AK49">
            <v>1.3327034033710221</v>
          </cell>
          <cell r="AL49">
            <v>0.3977975566696072</v>
          </cell>
          <cell r="AM49">
            <v>2.3376462524703051E-9</v>
          </cell>
          <cell r="AN49">
            <v>0.60346190111431097</v>
          </cell>
          <cell r="AO49">
            <v>1.760414170512919</v>
          </cell>
          <cell r="AP49">
            <v>1</v>
          </cell>
        </row>
        <row r="50">
          <cell r="W50">
            <v>1.1181963926432403</v>
          </cell>
          <cell r="X50">
            <v>1.1181963926432403</v>
          </cell>
          <cell r="Y50">
            <v>1.1181963926432403</v>
          </cell>
          <cell r="Z50">
            <v>1.1786700917963937</v>
          </cell>
          <cell r="AA50">
            <v>1.1786700917963937</v>
          </cell>
          <cell r="AB50">
            <v>0.33743510131451115</v>
          </cell>
          <cell r="AC50">
            <v>0.33743510131451115</v>
          </cell>
          <cell r="AD50">
            <v>2.434945371508594</v>
          </cell>
          <cell r="AE50">
            <v>5.8448103164468757</v>
          </cell>
          <cell r="AF50">
            <v>3.3568425222544618</v>
          </cell>
          <cell r="AG50">
            <v>1</v>
          </cell>
          <cell r="AH50">
            <v>1</v>
          </cell>
          <cell r="AI50">
            <v>1</v>
          </cell>
          <cell r="AJ50">
            <v>0.44305848012611715</v>
          </cell>
          <cell r="AK50">
            <v>1</v>
          </cell>
          <cell r="AL50">
            <v>1.4812932383977833</v>
          </cell>
          <cell r="AM50">
            <v>1.0530774389766879</v>
          </cell>
          <cell r="AN50">
            <v>1</v>
          </cell>
          <cell r="AO50">
            <v>1</v>
          </cell>
          <cell r="AP50">
            <v>1</v>
          </cell>
        </row>
        <row r="51">
          <cell r="W51">
            <v>0.78705966610607803</v>
          </cell>
          <cell r="X51">
            <v>0.78705966610607803</v>
          </cell>
          <cell r="Y51">
            <v>0.78705966610607803</v>
          </cell>
          <cell r="Z51">
            <v>1.0852082200942392</v>
          </cell>
          <cell r="AA51">
            <v>1.0852082200942392</v>
          </cell>
          <cell r="AB51">
            <v>0.44159935732806754</v>
          </cell>
          <cell r="AC51">
            <v>0.44159935732806754</v>
          </cell>
          <cell r="AD51">
            <v>1.7328864767409031</v>
          </cell>
          <cell r="AE51">
            <v>3.8854723059994707</v>
          </cell>
          <cell r="AF51">
            <v>5.169459012959682</v>
          </cell>
          <cell r="AG51">
            <v>1</v>
          </cell>
          <cell r="AH51">
            <v>0.23543738419342644</v>
          </cell>
          <cell r="AI51">
            <v>1</v>
          </cell>
          <cell r="AJ51">
            <v>1.2281974350634075</v>
          </cell>
          <cell r="AK51">
            <v>0.62690911509073111</v>
          </cell>
          <cell r="AL51">
            <v>1</v>
          </cell>
          <cell r="AM51">
            <v>2.000638868110038</v>
          </cell>
          <cell r="AN51">
            <v>1</v>
          </cell>
          <cell r="AO51">
            <v>1</v>
          </cell>
          <cell r="AP51">
            <v>1</v>
          </cell>
        </row>
        <row r="52">
          <cell r="W52">
            <v>1.3604401075297308</v>
          </cell>
          <cell r="X52">
            <v>1.3604401075297308</v>
          </cell>
          <cell r="Y52">
            <v>1.3604401075297308</v>
          </cell>
          <cell r="Z52">
            <v>2.2719783468029888</v>
          </cell>
          <cell r="AA52">
            <v>2.2719783468029888</v>
          </cell>
          <cell r="AB52">
            <v>0.66843794833333536</v>
          </cell>
          <cell r="AC52">
            <v>0.66843794833333536</v>
          </cell>
          <cell r="AD52">
            <v>0.90048088560976647</v>
          </cell>
          <cell r="AE52">
            <v>4.4416521668887246</v>
          </cell>
          <cell r="AF52">
            <v>8.9778075032885027</v>
          </cell>
          <cell r="AG52">
            <v>1</v>
          </cell>
          <cell r="AH52">
            <v>0.43789228228525956</v>
          </cell>
          <cell r="AI52">
            <v>1</v>
          </cell>
          <cell r="AJ52">
            <v>2.0368944537210454</v>
          </cell>
          <cell r="AK52">
            <v>0.86715127865833808</v>
          </cell>
          <cell r="AL52">
            <v>4.184655689001069E-2</v>
          </cell>
          <cell r="AM52">
            <v>1</v>
          </cell>
          <cell r="AN52">
            <v>1.3108544883072126</v>
          </cell>
          <cell r="AO52">
            <v>3.6454108746032454</v>
          </cell>
          <cell r="AP52">
            <v>1</v>
          </cell>
        </row>
        <row r="53">
          <cell r="W53">
            <v>0.88250991708911242</v>
          </cell>
          <cell r="X53">
            <v>0.88250991708911242</v>
          </cell>
          <cell r="Y53">
            <v>0.88250991708911242</v>
          </cell>
          <cell r="Z53">
            <v>0.64108345525905441</v>
          </cell>
          <cell r="AA53">
            <v>0.64108345525905441</v>
          </cell>
          <cell r="AB53">
            <v>0.59686272084888814</v>
          </cell>
          <cell r="AC53">
            <v>0.59686272084888814</v>
          </cell>
          <cell r="AD53">
            <v>0.14459921129366601</v>
          </cell>
          <cell r="AE53">
            <v>8.5832680873464462E-2</v>
          </cell>
          <cell r="AF53">
            <v>7.4454475448319818E-2</v>
          </cell>
          <cell r="AG53">
            <v>1</v>
          </cell>
          <cell r="AH53">
            <v>0.73807991938467576</v>
          </cell>
          <cell r="AI53">
            <v>0.49728204297265094</v>
          </cell>
          <cell r="AJ53">
            <v>2.0639492215935453</v>
          </cell>
          <cell r="AK53">
            <v>1</v>
          </cell>
          <cell r="AL53">
            <v>1</v>
          </cell>
          <cell r="AM53">
            <v>1.6791157144051434</v>
          </cell>
          <cell r="AN53">
            <v>1</v>
          </cell>
          <cell r="AO53">
            <v>1</v>
          </cell>
          <cell r="AP53">
            <v>1</v>
          </cell>
        </row>
        <row r="54">
          <cell r="W54">
            <v>0.87413983651880889</v>
          </cell>
          <cell r="X54">
            <v>0.87413983651880889</v>
          </cell>
          <cell r="Y54">
            <v>0.87413983651880889</v>
          </cell>
          <cell r="Z54">
            <v>0.43278632389659183</v>
          </cell>
          <cell r="AA54">
            <v>0.43278632389659183</v>
          </cell>
          <cell r="AB54">
            <v>0.77398603991552162</v>
          </cell>
          <cell r="AC54">
            <v>0.77398603991552162</v>
          </cell>
          <cell r="AD54">
            <v>6.5875612038915704E-2</v>
          </cell>
          <cell r="AE54">
            <v>9.2632232927089678E-2</v>
          </cell>
          <cell r="AF54">
            <v>4.8294662970462345E-2</v>
          </cell>
          <cell r="AG54">
            <v>1</v>
          </cell>
          <cell r="AH54">
            <v>0.13218032207534944</v>
          </cell>
          <cell r="AI54">
            <v>0.41068683170515663</v>
          </cell>
          <cell r="AJ54">
            <v>1.079733036641144</v>
          </cell>
          <cell r="AK54">
            <v>1</v>
          </cell>
          <cell r="AL54">
            <v>1</v>
          </cell>
          <cell r="AM54">
            <v>2.9343497736229014</v>
          </cell>
          <cell r="AN54">
            <v>1.3631853728826786</v>
          </cell>
          <cell r="AO54">
            <v>1</v>
          </cell>
          <cell r="AP54">
            <v>1</v>
          </cell>
        </row>
        <row r="55">
          <cell r="W55">
            <v>0.95036380480680316</v>
          </cell>
          <cell r="X55">
            <v>0.95036380480680316</v>
          </cell>
          <cell r="Y55">
            <v>0.95036380480680316</v>
          </cell>
          <cell r="Z55">
            <v>1.0914710019361227</v>
          </cell>
          <cell r="AA55">
            <v>1.0914710019361227</v>
          </cell>
          <cell r="AB55">
            <v>0.97748150794846878</v>
          </cell>
          <cell r="AC55">
            <v>0.97748150794846878</v>
          </cell>
          <cell r="AD55">
            <v>5.3888237814736582E-2</v>
          </cell>
          <cell r="AE55">
            <v>1</v>
          </cell>
          <cell r="AF55">
            <v>1</v>
          </cell>
          <cell r="AG55">
            <v>1</v>
          </cell>
          <cell r="AH55">
            <v>1</v>
          </cell>
          <cell r="AI55">
            <v>1</v>
          </cell>
          <cell r="AJ55">
            <v>1</v>
          </cell>
          <cell r="AK55">
            <v>1</v>
          </cell>
          <cell r="AL55">
            <v>1</v>
          </cell>
          <cell r="AM55">
            <v>1</v>
          </cell>
          <cell r="AN55">
            <v>1</v>
          </cell>
          <cell r="AO55">
            <v>1</v>
          </cell>
          <cell r="AP55">
            <v>1</v>
          </cell>
        </row>
      </sheetData>
      <sheetData sheetId="2">
        <row r="7">
          <cell r="G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44"/>
  <sheetViews>
    <sheetView tabSelected="1" zoomScaleNormal="100" workbookViewId="0">
      <selection activeCell="D21" sqref="D21"/>
    </sheetView>
  </sheetViews>
  <sheetFormatPr defaultRowHeight="12.75" x14ac:dyDescent="0.35"/>
  <cols>
    <col min="1" max="1" width="1.25" style="1" customWidth="1"/>
    <col min="2" max="2" width="12.875" style="1" bestFit="1" customWidth="1"/>
    <col min="3" max="3" width="9.5625" style="1" customWidth="1"/>
    <col min="4" max="4" width="13.25" style="1" customWidth="1"/>
    <col min="5" max="7" width="9" style="1"/>
    <col min="8" max="8" width="12.875" style="1" bestFit="1" customWidth="1"/>
    <col min="9" max="16384" width="9" style="1"/>
  </cols>
  <sheetData>
    <row r="1" spans="2:12" ht="6.75" customHeight="1" x14ac:dyDescent="0.35"/>
    <row r="3" spans="2:12" x14ac:dyDescent="0.35">
      <c r="D3" s="2" t="s">
        <v>0</v>
      </c>
      <c r="J3" s="1" t="s">
        <v>9</v>
      </c>
    </row>
    <row r="10" spans="2:12" x14ac:dyDescent="0.35">
      <c r="E10" s="6" t="s">
        <v>21</v>
      </c>
    </row>
    <row r="13" spans="2:12" x14ac:dyDescent="0.35">
      <c r="B13" s="3" t="s">
        <v>8</v>
      </c>
      <c r="F13" s="1" t="s">
        <v>11</v>
      </c>
      <c r="H13" s="3" t="s">
        <v>10</v>
      </c>
      <c r="L13" s="1" t="s">
        <v>6</v>
      </c>
    </row>
    <row r="16" spans="2:12" x14ac:dyDescent="0.35">
      <c r="C16" s="3" t="s">
        <v>1</v>
      </c>
      <c r="D16" s="6" t="s">
        <v>2</v>
      </c>
      <c r="I16" s="3" t="s">
        <v>1</v>
      </c>
      <c r="J16" s="6" t="s">
        <v>3</v>
      </c>
    </row>
    <row r="17" spans="2:11" x14ac:dyDescent="0.35">
      <c r="C17" s="8" t="s">
        <v>15</v>
      </c>
      <c r="D17" s="12" t="s">
        <v>4</v>
      </c>
      <c r="E17" s="12" t="s">
        <v>5</v>
      </c>
      <c r="F17" s="12" t="s">
        <v>14</v>
      </c>
      <c r="I17" s="8" t="s">
        <v>15</v>
      </c>
      <c r="J17" s="12" t="s">
        <v>5</v>
      </c>
      <c r="K17" s="12" t="s">
        <v>14</v>
      </c>
    </row>
    <row r="18" spans="2:11" x14ac:dyDescent="0.35">
      <c r="B18" s="9" t="s">
        <v>4</v>
      </c>
      <c r="C18" s="7">
        <v>0.65739999999999998</v>
      </c>
      <c r="D18" s="7">
        <v>1</v>
      </c>
      <c r="E18" s="7">
        <v>0</v>
      </c>
      <c r="F18" s="7">
        <v>0</v>
      </c>
      <c r="H18" s="10" t="s">
        <v>4</v>
      </c>
      <c r="I18" s="11">
        <f>C18</f>
        <v>0.65739999999999998</v>
      </c>
      <c r="J18" s="11">
        <f>E18</f>
        <v>0</v>
      </c>
      <c r="K18" s="11">
        <f t="shared" ref="K18:K20" si="0">F18</f>
        <v>0</v>
      </c>
    </row>
    <row r="19" spans="2:11" x14ac:dyDescent="0.35">
      <c r="B19" s="9" t="s">
        <v>5</v>
      </c>
      <c r="C19" s="7">
        <v>0.34260000000000002</v>
      </c>
      <c r="D19" s="7">
        <v>0</v>
      </c>
      <c r="E19" s="7">
        <v>1</v>
      </c>
      <c r="F19" s="7">
        <v>0</v>
      </c>
      <c r="H19" s="10" t="s">
        <v>5</v>
      </c>
      <c r="I19" s="11">
        <f>C19</f>
        <v>0.34260000000000002</v>
      </c>
      <c r="J19" s="11">
        <f t="shared" ref="J19:J20" si="1">E19</f>
        <v>1</v>
      </c>
      <c r="K19" s="11">
        <f t="shared" si="0"/>
        <v>0</v>
      </c>
    </row>
    <row r="20" spans="2:11" x14ac:dyDescent="0.35">
      <c r="B20" s="9" t="s">
        <v>14</v>
      </c>
      <c r="C20" s="7">
        <v>0</v>
      </c>
      <c r="D20" s="7">
        <v>0</v>
      </c>
      <c r="E20" s="7">
        <v>0</v>
      </c>
      <c r="F20" s="7">
        <v>1</v>
      </c>
      <c r="H20" s="10" t="s">
        <v>14</v>
      </c>
      <c r="I20" s="11">
        <f>C20</f>
        <v>0</v>
      </c>
      <c r="J20" s="11">
        <f t="shared" si="1"/>
        <v>0</v>
      </c>
      <c r="K20" s="11">
        <f t="shared" si="0"/>
        <v>1</v>
      </c>
    </row>
    <row r="23" spans="2:11" ht="15" x14ac:dyDescent="0.5">
      <c r="C23" s="5" t="s">
        <v>16</v>
      </c>
      <c r="D23" s="5" t="s">
        <v>12</v>
      </c>
      <c r="E23" s="5" t="s">
        <v>17</v>
      </c>
      <c r="F23" s="5" t="s">
        <v>18</v>
      </c>
      <c r="I23" s="2" t="s">
        <v>19</v>
      </c>
      <c r="J23" s="2" t="s">
        <v>20</v>
      </c>
      <c r="K23" s="2" t="s">
        <v>13</v>
      </c>
    </row>
    <row r="24" spans="2:11" x14ac:dyDescent="0.35">
      <c r="B24" s="3" t="s">
        <v>4</v>
      </c>
      <c r="C24" s="14">
        <v>0.2</v>
      </c>
      <c r="D24" s="14">
        <v>4.4359999999999999</v>
      </c>
      <c r="E24" s="14">
        <f>C24*D24</f>
        <v>0.88719999999999999</v>
      </c>
      <c r="F24" s="14">
        <f>E24/$E$27</f>
        <v>0.39066490532804932</v>
      </c>
      <c r="H24" s="3" t="s">
        <v>15</v>
      </c>
      <c r="I24" s="13">
        <f t="array" ref="I24:I26">MMULT(MINVERSE(I18:K20),C24:C26)</f>
        <v>0.30422878004259202</v>
      </c>
      <c r="J24" s="13">
        <f t="array" ref="J24:J26">MMULT(MINVERSE(I18:K20),F24:F26)</f>
        <v>0.59425753776703572</v>
      </c>
      <c r="K24" s="13">
        <f>J24*$I$26/$J$26/I24</f>
        <v>4.4359999999999999</v>
      </c>
    </row>
    <row r="25" spans="2:11" x14ac:dyDescent="0.35">
      <c r="B25" s="3" t="s">
        <v>5</v>
      </c>
      <c r="C25" s="14">
        <v>0.6</v>
      </c>
      <c r="D25" s="14">
        <v>1.9730000000000001</v>
      </c>
      <c r="E25" s="14">
        <f t="shared" ref="E25:E26" si="2">C25*D25</f>
        <v>1.1838</v>
      </c>
      <c r="F25" s="14">
        <f t="shared" ref="F25:F26" si="3">E25/$E$27</f>
        <v>0.52126816380449137</v>
      </c>
      <c r="H25" s="3" t="s">
        <v>5</v>
      </c>
      <c r="I25" s="13">
        <v>0.49577121995740792</v>
      </c>
      <c r="J25" s="13">
        <v>0.31767553136550486</v>
      </c>
      <c r="K25" s="13">
        <f>J25*$I$26/$J$26/I25</f>
        <v>1.4551896170839469</v>
      </c>
    </row>
    <row r="26" spans="2:11" x14ac:dyDescent="0.35">
      <c r="B26" s="3" t="s">
        <v>14</v>
      </c>
      <c r="C26" s="14">
        <v>0.2</v>
      </c>
      <c r="D26" s="14">
        <v>1</v>
      </c>
      <c r="E26" s="14">
        <f t="shared" si="2"/>
        <v>0.2</v>
      </c>
      <c r="F26" s="14">
        <f t="shared" si="3"/>
        <v>8.8066930867459273E-2</v>
      </c>
      <c r="H26" s="3" t="s">
        <v>14</v>
      </c>
      <c r="I26" s="13">
        <v>0.2</v>
      </c>
      <c r="J26" s="13">
        <v>8.8066930867459273E-2</v>
      </c>
      <c r="K26" s="13">
        <f>J26*$I$26/$J$26/I26</f>
        <v>1</v>
      </c>
    </row>
    <row r="27" spans="2:11" x14ac:dyDescent="0.35">
      <c r="C27" s="15"/>
      <c r="D27" s="15"/>
      <c r="E27" s="14">
        <f>SUM(E24:E26)</f>
        <v>2.2709999999999999</v>
      </c>
      <c r="F27" s="16"/>
      <c r="K27" s="13"/>
    </row>
    <row r="28" spans="2:11" x14ac:dyDescent="0.35">
      <c r="C28" s="15"/>
      <c r="D28" s="15"/>
      <c r="E28" s="15"/>
      <c r="F28" s="15"/>
      <c r="K28" s="13"/>
    </row>
    <row r="29" spans="2:11" ht="15" x14ac:dyDescent="0.5">
      <c r="C29" s="5" t="s">
        <v>22</v>
      </c>
      <c r="D29" s="5" t="s">
        <v>12</v>
      </c>
      <c r="E29" s="5" t="s">
        <v>23</v>
      </c>
      <c r="F29" s="5" t="s">
        <v>24</v>
      </c>
      <c r="I29" s="2" t="s">
        <v>28</v>
      </c>
      <c r="J29" s="2" t="s">
        <v>29</v>
      </c>
      <c r="K29" s="2" t="s">
        <v>13</v>
      </c>
    </row>
    <row r="30" spans="2:11" x14ac:dyDescent="0.35">
      <c r="B30" s="3" t="s">
        <v>4</v>
      </c>
      <c r="C30" s="14">
        <v>0.02</v>
      </c>
      <c r="D30" s="14">
        <v>5.4870000000000001</v>
      </c>
      <c r="E30" s="14">
        <f>C30*D30</f>
        <v>0.10974</v>
      </c>
      <c r="F30" s="14">
        <f>E30/$E$33</f>
        <v>6.7160342717258265E-2</v>
      </c>
      <c r="H30" s="3" t="s">
        <v>15</v>
      </c>
      <c r="I30" s="4">
        <f t="array" ref="I30:I32">MMULT(MINVERSE(I18:K20),C30:C32)</f>
        <v>3.0422878004259201E-2</v>
      </c>
      <c r="J30" s="4">
        <f t="array" ref="J30:J32">MMULT(MINVERSE(I18:K20),F30:F32)</f>
        <v>0.10216054566056931</v>
      </c>
      <c r="K30" s="13">
        <f>J30*$I$32/$J$32/I30</f>
        <v>5.4870000000000001</v>
      </c>
    </row>
    <row r="31" spans="2:11" x14ac:dyDescent="0.35">
      <c r="B31" s="3" t="s">
        <v>5</v>
      </c>
      <c r="C31" s="14">
        <v>0.70499999999999996</v>
      </c>
      <c r="D31" s="14">
        <v>1.772</v>
      </c>
      <c r="E31" s="14">
        <f t="shared" ref="E31:E32" si="4">C31*D31</f>
        <v>1.24926</v>
      </c>
      <c r="F31" s="14">
        <f t="shared" ref="F31:F32" si="5">E31/$E$33</f>
        <v>0.76454100367197064</v>
      </c>
      <c r="H31" s="3" t="s">
        <v>5</v>
      </c>
      <c r="I31" s="4">
        <v>0.69457712199574073</v>
      </c>
      <c r="J31" s="4">
        <v>0.72954080072865957</v>
      </c>
      <c r="K31" s="13">
        <f>J31*$I$32/$J$32/I31</f>
        <v>1.7162524227193587</v>
      </c>
    </row>
    <row r="32" spans="2:11" x14ac:dyDescent="0.35">
      <c r="B32" s="3" t="s">
        <v>7</v>
      </c>
      <c r="C32" s="14">
        <v>0.27500000000000002</v>
      </c>
      <c r="D32" s="14">
        <v>1</v>
      </c>
      <c r="E32" s="14">
        <f t="shared" si="4"/>
        <v>0.27500000000000002</v>
      </c>
      <c r="F32" s="14">
        <f t="shared" si="5"/>
        <v>0.16829865361077115</v>
      </c>
      <c r="H32" s="3" t="s">
        <v>14</v>
      </c>
      <c r="I32" s="4">
        <v>0.27500000000000002</v>
      </c>
      <c r="J32" s="4">
        <v>0.16829865361077115</v>
      </c>
      <c r="K32" s="13">
        <f>J32*$I$32/$J$32/I32</f>
        <v>1</v>
      </c>
    </row>
    <row r="33" spans="2:11" x14ac:dyDescent="0.35">
      <c r="C33" s="5"/>
      <c r="D33" s="14"/>
      <c r="E33" s="14">
        <f>SUM(E30:E32)</f>
        <v>1.6339999999999999</v>
      </c>
      <c r="F33" s="5"/>
      <c r="K33" s="13"/>
    </row>
    <row r="34" spans="2:11" x14ac:dyDescent="0.35">
      <c r="C34" s="5"/>
      <c r="D34" s="14"/>
      <c r="E34" s="15"/>
      <c r="F34" s="5"/>
      <c r="K34" s="13"/>
    </row>
    <row r="35" spans="2:11" ht="15" x14ac:dyDescent="0.5">
      <c r="C35" s="5" t="s">
        <v>27</v>
      </c>
      <c r="D35" s="5" t="s">
        <v>12</v>
      </c>
      <c r="E35" s="5" t="s">
        <v>25</v>
      </c>
      <c r="F35" s="5" t="s">
        <v>26</v>
      </c>
      <c r="I35" s="2" t="s">
        <v>30</v>
      </c>
      <c r="J35" s="2" t="s">
        <v>31</v>
      </c>
      <c r="K35" s="2" t="s">
        <v>13</v>
      </c>
    </row>
    <row r="36" spans="2:11" x14ac:dyDescent="0.35">
      <c r="B36" s="3" t="s">
        <v>4</v>
      </c>
      <c r="C36" s="17">
        <v>0.63</v>
      </c>
      <c r="D36" s="14">
        <v>3.024</v>
      </c>
      <c r="E36" s="14">
        <f>C36*D36</f>
        <v>1.9051199999999999</v>
      </c>
      <c r="F36" s="14">
        <f>E36/$E$39</f>
        <v>0.64758809872632039</v>
      </c>
      <c r="H36" s="3" t="s">
        <v>15</v>
      </c>
      <c r="I36" s="4">
        <f t="array" ref="I36:I38">MMULT(MINVERSE(I18:K20),C36:C38)</f>
        <v>0.95832065713416481</v>
      </c>
      <c r="J36" s="4">
        <f t="array" ref="J36:J38">MMULT(MINVERSE(I18:K20),F36:F38)</f>
        <v>0.9850746862280505</v>
      </c>
      <c r="K36" s="13">
        <f>J36*$I$38/$J$38/I36</f>
        <v>3.024</v>
      </c>
    </row>
    <row r="37" spans="2:11" x14ac:dyDescent="0.35">
      <c r="B37" s="3" t="s">
        <v>5</v>
      </c>
      <c r="C37" s="17">
        <v>0.35</v>
      </c>
      <c r="D37" s="14">
        <v>2.9049999999999998</v>
      </c>
      <c r="E37" s="14">
        <f t="shared" ref="E37:E38" si="6">C37*D37</f>
        <v>1.0167499999999998</v>
      </c>
      <c r="F37" s="14">
        <f t="shared" ref="F37:F38" si="7">E37/$E$39</f>
        <v>0.34561350433567761</v>
      </c>
      <c r="H37" s="3" t="s">
        <v>5</v>
      </c>
      <c r="I37" s="4">
        <v>2.1679342865835061E-2</v>
      </c>
      <c r="J37" s="4">
        <v>8.1269168339475062E-3</v>
      </c>
      <c r="K37" s="13">
        <f t="shared" ref="K37:K38" si="8">J37*$I$38/$J$38/I37</f>
        <v>1.1028163064832928</v>
      </c>
    </row>
    <row r="38" spans="2:11" x14ac:dyDescent="0.35">
      <c r="B38" s="3" t="s">
        <v>7</v>
      </c>
      <c r="C38" s="17">
        <v>2.0000000000000018E-2</v>
      </c>
      <c r="D38" s="14">
        <v>1</v>
      </c>
      <c r="E38" s="14">
        <f t="shared" si="6"/>
        <v>2.0000000000000018E-2</v>
      </c>
      <c r="F38" s="14">
        <f t="shared" si="7"/>
        <v>6.7983969380020258E-3</v>
      </c>
      <c r="H38" s="3" t="s">
        <v>14</v>
      </c>
      <c r="I38" s="4">
        <v>2.0000000000000018E-2</v>
      </c>
      <c r="J38" s="4">
        <v>6.7983969380020258E-3</v>
      </c>
      <c r="K38" s="13">
        <f t="shared" si="8"/>
        <v>1</v>
      </c>
    </row>
    <row r="39" spans="2:11" x14ac:dyDescent="0.35">
      <c r="E39" s="14">
        <f>SUM(E36:E38)</f>
        <v>2.9418699999999998</v>
      </c>
    </row>
    <row r="41" spans="2:11" x14ac:dyDescent="0.35">
      <c r="C41" s="5" t="s">
        <v>12</v>
      </c>
      <c r="I41" s="5" t="s">
        <v>12</v>
      </c>
    </row>
    <row r="42" spans="2:11" x14ac:dyDescent="0.35">
      <c r="B42" s="3" t="s">
        <v>4</v>
      </c>
      <c r="C42" s="14">
        <f>(D24*D30*D36)^(1/3)</f>
        <v>4.1908562219039682</v>
      </c>
      <c r="H42" s="3" t="s">
        <v>15</v>
      </c>
      <c r="I42" s="14">
        <f>(K24*K30*K36)^(1/3)</f>
        <v>4.1908562219039682</v>
      </c>
    </row>
    <row r="43" spans="2:11" x14ac:dyDescent="0.35">
      <c r="B43" s="3" t="s">
        <v>5</v>
      </c>
      <c r="C43" s="14">
        <f t="shared" ref="C43:C44" si="9">(D25*D31*D37)^(1/3)</f>
        <v>2.1656036754402219</v>
      </c>
      <c r="H43" s="3" t="s">
        <v>5</v>
      </c>
      <c r="I43" s="14">
        <f t="shared" ref="I43:I44" si="10">(K25*K31*K37)^(1/3)</f>
        <v>1.4017416462105317</v>
      </c>
    </row>
    <row r="44" spans="2:11" x14ac:dyDescent="0.35">
      <c r="B44" s="3" t="s">
        <v>7</v>
      </c>
      <c r="C44" s="14">
        <f t="shared" si="9"/>
        <v>1</v>
      </c>
      <c r="H44" s="3" t="s">
        <v>14</v>
      </c>
      <c r="I44" s="14">
        <f t="shared" si="10"/>
        <v>1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3D</vt:lpstr>
    </vt:vector>
  </TitlesOfParts>
  <Company>The University of Manchester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Rodgers</dc:creator>
  <cp:lastModifiedBy>mjki3tr2</cp:lastModifiedBy>
  <dcterms:created xsi:type="dcterms:W3CDTF">2019-08-05T22:59:46Z</dcterms:created>
  <dcterms:modified xsi:type="dcterms:W3CDTF">2023-07-10T23:26:49Z</dcterms:modified>
</cp:coreProperties>
</file>